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2"/>
  </bookViews>
  <sheets>
    <sheet name="P&amp;L" sheetId="1" r:id="rId1"/>
    <sheet name="BS" sheetId="2" r:id="rId2"/>
    <sheet name="CF" sheetId="3" r:id="rId3"/>
    <sheet name="Equity" sheetId="4" r:id="rId4"/>
  </sheets>
  <definedNames>
    <definedName name="_xlnm.Print_Area" localSheetId="1">'BS'!$A$1:$I$53</definedName>
    <definedName name="_xlnm.Print_Area" localSheetId="2">'CF'!$A$1:$G$50</definedName>
    <definedName name="_xlnm.Print_Area" localSheetId="3">'Equity'!$A$1:$J$37</definedName>
    <definedName name="_xlnm.Print_Area" localSheetId="0">'P&amp;L'!$A$1:$K$59</definedName>
  </definedNames>
  <calcPr fullCalcOnLoad="1"/>
</workbook>
</file>

<file path=xl/sharedStrings.xml><?xml version="1.0" encoding="utf-8"?>
<sst xmlns="http://schemas.openxmlformats.org/spreadsheetml/2006/main" count="143" uniqueCount="114">
  <si>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</si>
  <si>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</si>
  <si>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</si>
  <si>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</si>
  <si>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</si>
  <si>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</si>
  <si>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</si>
  <si>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</si>
  <si>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</si>
  <si>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</si>
  <si>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</si>
  <si>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</si>
  <si>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</si>
  <si>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-   Basic (Sen)</t>
  </si>
  <si>
    <t>-   Fully Diluted (Sen)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</si>
  <si>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</si>
  <si>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</si>
  <si>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</si>
  <si>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</si>
  <si>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</si>
  <si>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</si>
  <si>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</si>
  <si>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</si>
  <si>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</si>
  <si>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</si>
  <si>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</si>
  <si>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</si>
  <si>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</si>
  <si>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</si>
  <si>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</si>
  <si>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</si>
  <si>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</si>
  <si>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</si>
  <si>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</si>
  <si>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</si>
  <si>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</si>
  <si>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</si>
  <si>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</si>
  <si>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</si>
  <si>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</si>
  <si>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</si>
  <si>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</si>
  <si>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</si>
  <si>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</si>
  <si>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</si>
  <si>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</si>
  <si>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</si>
  <si>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</si>
  <si>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</si>
  <si>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</si>
  <si>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</si>
  <si>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</si>
  <si>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</si>
  <si>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</si>
  <si>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</si>
  <si>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</si>
  <si>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</si>
  <si>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</si>
  <si>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</si>
  <si>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</si>
  <si>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</si>
  <si>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</si>
  <si>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</si>
  <si>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</si>
  <si>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</si>
  <si>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</si>
  <si>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</si>
  <si>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</si>
  <si>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</si>
  <si>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</si>
  <si>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</si>
  <si>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</si>
  <si>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</si>
  <si>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</si>
  <si>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</si>
  <si>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</si>
  <si>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</si>
  <si>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Investment Properties</t>
  </si>
  <si>
    <t>Administrative Expenses</t>
  </si>
  <si>
    <t xml:space="preserve">Selling And Distribution Expenses </t>
  </si>
  <si>
    <t>CONDENSED CONSOLIDATED STATEMENT OF COMPREHENSIVE INCOME</t>
  </si>
  <si>
    <t>Other Comprehensive Income</t>
  </si>
  <si>
    <t xml:space="preserve">Total Comprehensive Income </t>
  </si>
  <si>
    <t xml:space="preserve">Total Comprehensive </t>
  </si>
  <si>
    <t>Attributable To :</t>
  </si>
  <si>
    <t>CONDENSED CONSOLIDATED STATEMENT OF FINANCIAL POSITION</t>
  </si>
  <si>
    <t>ATTRIBUTABLE TO OWNERS OF THE PARENT</t>
  </si>
  <si>
    <t>Owners Of The Parent</t>
  </si>
  <si>
    <t>Effect on adopting FRS 139</t>
  </si>
  <si>
    <t>RM '000</t>
  </si>
  <si>
    <t>Other Operating Income</t>
  </si>
  <si>
    <t>31/12/2010</t>
  </si>
  <si>
    <t>Profit/(Loss) Before Tax</t>
  </si>
  <si>
    <t>Net Profit/(Loss)</t>
  </si>
  <si>
    <t>Profit/(Loss) Attributable To :</t>
  </si>
  <si>
    <t>Earnings/(Loss) Per Share</t>
  </si>
  <si>
    <t>Income For The Year</t>
  </si>
  <si>
    <t>Profit/(Loss) before tax</t>
  </si>
  <si>
    <t>NET INCREASE IN CASH AND CASH</t>
  </si>
  <si>
    <t>Balance at beginning of period</t>
  </si>
  <si>
    <t>Balance at end of period</t>
  </si>
  <si>
    <t>Net loss for the period</t>
  </si>
  <si>
    <t>FOR THE PERIOD ENDED 30 SEPTEMBER 2011</t>
  </si>
  <si>
    <t>9 MONTHS</t>
  </si>
  <si>
    <t>30/09/2010</t>
  </si>
  <si>
    <t>30/09/2011</t>
  </si>
  <si>
    <t>AS AT 30 SEPTEMBER 2011</t>
  </si>
  <si>
    <t>9 months period ended 30 Sept 2011</t>
  </si>
  <si>
    <t>9 months period ended 30 Sept 2010</t>
  </si>
  <si>
    <t>Operating profit before working capital changes</t>
  </si>
  <si>
    <t>Net profit for the period</t>
  </si>
  <si>
    <t>Proceeds on disposal of property, plant and equipment</t>
  </si>
  <si>
    <t>Purchase of property, plant and equipment</t>
  </si>
  <si>
    <t>Drawdown/(Repayment) of bank borrowings, net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</si>
</sst>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</numFmts>
  <fonts count="12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8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8" fontId="1" fillId="0" borderId="0" xfId="15" applyNumberFormat="1" applyFont="1" applyFill="1" applyAlignment="1">
      <alignment/>
    </xf>
    <xf numFmtId="178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8" fontId="4" fillId="0" borderId="0" xfId="15" applyNumberFormat="1" applyFont="1" applyFill="1" applyBorder="1" applyAlignment="1">
      <alignment horizontal="center"/>
    </xf>
    <xf numFmtId="178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8" fontId="4" fillId="0" borderId="0" xfId="15" applyNumberFormat="1" applyFont="1" applyBorder="1" applyAlignment="1" quotePrefix="1">
      <alignment horizontal="center"/>
    </xf>
    <xf numFmtId="178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8" fontId="4" fillId="0" borderId="0" xfId="15" applyNumberFormat="1" applyFont="1" applyBorder="1" applyAlignment="1">
      <alignment/>
    </xf>
    <xf numFmtId="178" fontId="1" fillId="0" borderId="0" xfId="15" applyNumberFormat="1" applyFont="1" applyFill="1" applyBorder="1" applyAlignment="1">
      <alignment/>
    </xf>
    <xf numFmtId="178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8" fontId="1" fillId="0" borderId="2" xfId="15" applyNumberFormat="1" applyFont="1" applyFill="1" applyBorder="1" applyAlignment="1">
      <alignment/>
    </xf>
    <xf numFmtId="178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8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171" fontId="1" fillId="0" borderId="0" xfId="15" applyNumberFormat="1" applyFont="1" applyFill="1" applyBorder="1" applyAlignment="1">
      <alignment/>
    </xf>
    <xf numFmtId="171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171" fontId="1" fillId="0" borderId="0" xfId="15" applyFont="1" applyAlignment="1">
      <alignment/>
    </xf>
    <xf numFmtId="178" fontId="4" fillId="0" borderId="1" xfId="15" applyNumberFormat="1" applyFont="1" applyBorder="1" applyAlignment="1" quotePrefix="1">
      <alignment horizontal="center"/>
    </xf>
    <xf numFmtId="178" fontId="1" fillId="0" borderId="3" xfId="15" applyNumberFormat="1" applyFont="1" applyFill="1" applyBorder="1" applyAlignment="1">
      <alignment/>
    </xf>
    <xf numFmtId="178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8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178" fontId="1" fillId="0" borderId="1" xfId="15" applyNumberFormat="1" applyFont="1" applyFill="1" applyBorder="1" applyAlignment="1">
      <alignment/>
    </xf>
    <xf numFmtId="178" fontId="4" fillId="0" borderId="3" xfId="15" applyNumberFormat="1" applyFont="1" applyFill="1" applyBorder="1" applyAlignment="1">
      <alignment vertical="center"/>
    </xf>
    <xf numFmtId="178" fontId="4" fillId="0" borderId="4" xfId="15" applyNumberFormat="1" applyFont="1" applyFill="1" applyBorder="1" applyAlignment="1">
      <alignment/>
    </xf>
    <xf numFmtId="178" fontId="4" fillId="0" borderId="4" xfId="15" applyNumberFormat="1" applyFont="1" applyBorder="1" applyAlignment="1">
      <alignment/>
    </xf>
    <xf numFmtId="178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8" fontId="4" fillId="0" borderId="2" xfId="15" applyNumberFormat="1" applyFont="1" applyFill="1" applyBorder="1" applyAlignment="1">
      <alignment vertical="center"/>
    </xf>
    <xf numFmtId="178" fontId="4" fillId="0" borderId="2" xfId="15" applyNumberFormat="1" applyFont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0" fontId="1" fillId="0" borderId="0" xfId="23" applyFont="1" applyBorder="1" applyAlignment="1">
      <alignment vertical="center"/>
      <protection/>
    </xf>
    <xf numFmtId="178" fontId="4" fillId="0" borderId="0" xfId="15" applyNumberFormat="1" applyFont="1" applyFill="1" applyAlignment="1">
      <alignment horizontal="center"/>
    </xf>
    <xf numFmtId="171" fontId="4" fillId="0" borderId="0" xfId="15" applyFont="1" applyAlignment="1">
      <alignment/>
    </xf>
    <xf numFmtId="171" fontId="4" fillId="0" borderId="0" xfId="15" applyFont="1" applyAlignment="1">
      <alignment horizontal="center"/>
    </xf>
    <xf numFmtId="171" fontId="4" fillId="0" borderId="0" xfId="15" applyFont="1" applyBorder="1" applyAlignment="1">
      <alignment/>
    </xf>
    <xf numFmtId="171" fontId="1" fillId="0" borderId="0" xfId="15" applyFont="1" applyBorder="1" applyAlignment="1">
      <alignment/>
    </xf>
    <xf numFmtId="178" fontId="1" fillId="0" borderId="5" xfId="15" applyNumberFormat="1" applyFont="1" applyFill="1" applyBorder="1" applyAlignment="1">
      <alignment/>
    </xf>
    <xf numFmtId="178" fontId="1" fillId="0" borderId="0" xfId="23" applyNumberFormat="1" applyFont="1" applyBorder="1">
      <alignment/>
      <protection/>
    </xf>
    <xf numFmtId="178" fontId="1" fillId="0" borderId="5" xfId="15" applyNumberFormat="1" applyFont="1" applyBorder="1" applyAlignment="1">
      <alignment/>
    </xf>
    <xf numFmtId="178" fontId="1" fillId="0" borderId="4" xfId="15" applyNumberFormat="1" applyFont="1" applyFill="1" applyBorder="1" applyAlignment="1">
      <alignment/>
    </xf>
    <xf numFmtId="0" fontId="4" fillId="0" borderId="0" xfId="22" applyFont="1">
      <alignment/>
      <protection/>
    </xf>
    <xf numFmtId="178" fontId="1" fillId="0" borderId="6" xfId="15" applyNumberFormat="1" applyFont="1" applyFill="1" applyBorder="1" applyAlignment="1">
      <alignment/>
    </xf>
    <xf numFmtId="178" fontId="1" fillId="0" borderId="7" xfId="15" applyNumberFormat="1" applyFont="1" applyFill="1" applyBorder="1" applyAlignment="1">
      <alignment/>
    </xf>
    <xf numFmtId="178" fontId="1" fillId="0" borderId="8" xfId="15" applyNumberFormat="1" applyFont="1" applyFill="1" applyBorder="1" applyAlignment="1">
      <alignment/>
    </xf>
    <xf numFmtId="181" fontId="1" fillId="0" borderId="4" xfId="15" applyNumberFormat="1" applyFont="1" applyFill="1" applyBorder="1" applyAlignment="1">
      <alignment/>
    </xf>
    <xf numFmtId="0" fontId="11" fillId="0" borderId="0" xfId="23" applyFont="1">
      <alignment/>
      <protection/>
    </xf>
    <xf numFmtId="178" fontId="11" fillId="0" borderId="0" xfId="15" applyNumberFormat="1" applyFont="1" applyAlignment="1">
      <alignment/>
    </xf>
    <xf numFmtId="178" fontId="11" fillId="0" borderId="0" xfId="15" applyNumberFormat="1" applyFont="1" applyFill="1" applyAlignment="1">
      <alignment/>
    </xf>
    <xf numFmtId="171" fontId="11" fillId="0" borderId="0" xfId="15" applyFont="1" applyAlignment="1">
      <alignment/>
    </xf>
    <xf numFmtId="178" fontId="1" fillId="0" borderId="0" xfId="23" applyNumberFormat="1" applyFont="1">
      <alignment/>
      <protection/>
    </xf>
    <xf numFmtId="0" fontId="1" fillId="0" borderId="0" xfId="23" applyFont="1" applyAlignment="1">
      <alignment horizontal="center"/>
      <protection/>
    </xf>
    <xf numFmtId="178" fontId="7" fillId="0" borderId="0" xfId="15" applyNumberFormat="1" applyFont="1" applyBorder="1" applyAlignment="1">
      <alignment/>
    </xf>
    <xf numFmtId="181" fontId="1" fillId="0" borderId="0" xfId="15" applyNumberFormat="1" applyFont="1" applyFill="1" applyBorder="1" applyAlignment="1">
      <alignment/>
    </xf>
    <xf numFmtId="0" fontId="4" fillId="0" borderId="0" xfId="21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0</xdr:rowOff>
    </xdr:from>
    <xdr:to>
      <xdr:col>11</xdr:col>
      <xdr:colOff>0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706100"/>
          <a:ext cx="7591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Comprehensive Income should be read in conjunction with the audited Financial Statements for the year ended 31 December 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0</xdr:colOff>
      <xdr:row>53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467850"/>
          <a:ext cx="638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Financial Position should be read in conjunction with the audited Financial Statements for the year ended 31 December 2010)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7</xdr:col>
      <xdr:colOff>0</xdr:colOff>
      <xdr:row>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867775"/>
          <a:ext cx="6096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2010)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248400"/>
          <a:ext cx="826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2010)</a:t>
          </a:r>
        </a:p>
      </xdr:txBody>
    </xdr:sp>
    <xdr:clientData/>
  </xdr:twoCellAnchor>
  <xdr:twoCellAnchor>
    <xdr:from>
      <xdr:col>0</xdr:col>
      <xdr:colOff>2847975</xdr:colOff>
      <xdr:row>7</xdr:row>
      <xdr:rowOff>104775</xdr:rowOff>
    </xdr:from>
    <xdr:to>
      <xdr:col>2</xdr:col>
      <xdr:colOff>114300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28479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3056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3">
      <selection activeCell="E49" sqref="E49"/>
    </sheetView>
  </sheetViews>
  <sheetFormatPr defaultColWidth="9.140625" defaultRowHeight="15" customHeight="1"/>
  <cols>
    <col min="1" max="1" width="3.00390625" style="2" customWidth="1"/>
    <col min="2" max="2" width="10.28125" style="2" customWidth="1"/>
    <col min="3" max="3" width="15.140625" style="2" customWidth="1"/>
    <col min="4" max="4" width="5.7109375" style="2" customWidth="1"/>
    <col min="5" max="5" width="18.57421875" style="3" customWidth="1"/>
    <col min="6" max="6" width="1.8515625" style="4" customWidth="1"/>
    <col min="7" max="7" width="18.57421875" style="2" customWidth="1"/>
    <col min="8" max="8" width="1.8515625" style="4" customWidth="1"/>
    <col min="9" max="9" width="18.57421875" style="3" customWidth="1"/>
    <col min="10" max="10" width="1.8515625" style="4" customWidth="1"/>
    <col min="11" max="11" width="18.57421875" style="4" customWidth="1"/>
    <col min="12" max="12" width="11.140625" style="4" customWidth="1"/>
    <col min="13" max="16384" width="10.28125" style="2" customWidth="1"/>
  </cols>
  <sheetData>
    <row r="1" ht="18" customHeight="1">
      <c r="A1" s="1" t="s">
        <v>0</v>
      </c>
    </row>
    <row r="2" ht="15" customHeight="1">
      <c r="A2" s="5"/>
    </row>
    <row r="3" ht="15" customHeight="1">
      <c r="A3" s="5"/>
    </row>
    <row r="4" ht="15" customHeight="1">
      <c r="A4" s="5" t="s">
        <v>80</v>
      </c>
    </row>
    <row r="5" ht="15" customHeight="1">
      <c r="A5" s="5" t="s">
        <v>102</v>
      </c>
    </row>
    <row r="6" ht="15" customHeight="1">
      <c r="A6" s="5"/>
    </row>
    <row r="7" ht="15" customHeight="1">
      <c r="K7" s="56" t="s">
        <v>1</v>
      </c>
    </row>
    <row r="8" spans="1:12" ht="15" customHeight="1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103</v>
      </c>
      <c r="J8" s="8"/>
      <c r="K8" s="8" t="str">
        <f>I8</f>
        <v>9 MONTHS</v>
      </c>
      <c r="L8" s="8"/>
    </row>
    <row r="9" spans="1:12" ht="15" customHeight="1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" customHeight="1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" customHeight="1">
      <c r="A11" s="6"/>
      <c r="B11" s="6"/>
      <c r="C11" s="6"/>
      <c r="D11" s="6"/>
      <c r="E11" s="11" t="str">
        <f>I11</f>
        <v>30/09/2011</v>
      </c>
      <c r="F11" s="10"/>
      <c r="G11" s="12" t="str">
        <f>K11</f>
        <v>30/09/2010</v>
      </c>
      <c r="H11" s="8"/>
      <c r="I11" s="11" t="s">
        <v>105</v>
      </c>
      <c r="J11" s="8"/>
      <c r="K11" s="12" t="s">
        <v>104</v>
      </c>
      <c r="L11" s="8"/>
    </row>
    <row r="12" spans="1:12" ht="15" customHeight="1">
      <c r="A12" s="6"/>
      <c r="B12" s="6"/>
      <c r="C12" s="6"/>
      <c r="D12" s="6"/>
      <c r="E12" s="7" t="s">
        <v>89</v>
      </c>
      <c r="F12" s="13"/>
      <c r="G12" s="8" t="s">
        <v>89</v>
      </c>
      <c r="H12" s="13"/>
      <c r="I12" s="7" t="s">
        <v>89</v>
      </c>
      <c r="J12" s="13"/>
      <c r="K12" s="8" t="s">
        <v>89</v>
      </c>
      <c r="L12" s="13"/>
    </row>
    <row r="13" spans="1:12" ht="15" customHeight="1">
      <c r="A13" s="16" t="s">
        <v>58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" customHeight="1">
      <c r="A14" s="6" t="s">
        <v>9</v>
      </c>
      <c r="B14" s="16"/>
      <c r="C14" s="16"/>
      <c r="D14" s="16"/>
      <c r="E14" s="14">
        <f>+I14-28676</f>
        <v>16142</v>
      </c>
      <c r="F14" s="15"/>
      <c r="G14" s="3">
        <v>11628</v>
      </c>
      <c r="H14" s="15"/>
      <c r="I14" s="14">
        <v>44818</v>
      </c>
      <c r="J14" s="15"/>
      <c r="K14" s="3">
        <v>34625</v>
      </c>
      <c r="L14" s="13"/>
    </row>
    <row r="15" spans="1:12" ht="15" customHeight="1">
      <c r="A15" s="6"/>
      <c r="B15" s="6"/>
      <c r="C15" s="6"/>
      <c r="D15" s="6"/>
      <c r="E15" s="14"/>
      <c r="F15" s="15"/>
      <c r="G15" s="3"/>
      <c r="H15" s="15"/>
      <c r="I15" s="14"/>
      <c r="J15" s="15"/>
      <c r="K15" s="3"/>
      <c r="L15" s="15"/>
    </row>
    <row r="16" spans="1:12" ht="15" customHeight="1">
      <c r="A16" s="6" t="s">
        <v>60</v>
      </c>
      <c r="B16" s="6"/>
      <c r="C16" s="6"/>
      <c r="D16" s="6"/>
      <c r="E16" s="52">
        <f>+I16+20894</f>
        <v>-10918</v>
      </c>
      <c r="F16" s="14"/>
      <c r="G16" s="52">
        <v>-9409</v>
      </c>
      <c r="H16" s="14"/>
      <c r="I16" s="52">
        <v>-31812</v>
      </c>
      <c r="J16" s="14"/>
      <c r="K16" s="52">
        <v>-30889</v>
      </c>
      <c r="L16" s="15"/>
    </row>
    <row r="17" spans="5:12" ht="15" customHeight="1">
      <c r="E17" s="2"/>
      <c r="F17" s="2"/>
      <c r="H17" s="2"/>
      <c r="I17" s="2"/>
      <c r="J17" s="2"/>
      <c r="K17" s="2"/>
      <c r="L17" s="15"/>
    </row>
    <row r="18" spans="1:12" ht="15" customHeight="1">
      <c r="A18" s="6" t="s">
        <v>65</v>
      </c>
      <c r="B18" s="6"/>
      <c r="C18" s="6"/>
      <c r="D18" s="6"/>
      <c r="E18" s="14">
        <f>SUM(E14:E16)</f>
        <v>5224</v>
      </c>
      <c r="F18" s="15"/>
      <c r="G18" s="14">
        <f>SUM(G14:G16)</f>
        <v>2219</v>
      </c>
      <c r="H18" s="15"/>
      <c r="I18" s="14">
        <f>SUM(I14:I16)</f>
        <v>13006</v>
      </c>
      <c r="J18" s="15"/>
      <c r="K18" s="14">
        <f>SUM(K14:K16)</f>
        <v>3736</v>
      </c>
      <c r="L18" s="15"/>
    </row>
    <row r="19" spans="2:12" ht="15" customHeight="1">
      <c r="B19" s="6"/>
      <c r="C19" s="6"/>
      <c r="D19" s="6"/>
      <c r="E19" s="14"/>
      <c r="F19" s="15"/>
      <c r="G19" s="3"/>
      <c r="H19" s="15"/>
      <c r="I19" s="14"/>
      <c r="J19" s="15"/>
      <c r="K19" s="3"/>
      <c r="L19" s="15"/>
    </row>
    <row r="20" spans="1:12" ht="15" customHeight="1">
      <c r="A20" s="6" t="s">
        <v>90</v>
      </c>
      <c r="B20" s="6"/>
      <c r="C20" s="6"/>
      <c r="D20" s="6"/>
      <c r="E20" s="14">
        <f>I20-650</f>
        <v>111</v>
      </c>
      <c r="F20" s="15"/>
      <c r="G20" s="3">
        <v>292</v>
      </c>
      <c r="H20" s="15"/>
      <c r="I20" s="14">
        <v>761</v>
      </c>
      <c r="J20" s="15"/>
      <c r="K20" s="3">
        <v>663</v>
      </c>
      <c r="L20" s="15"/>
    </row>
    <row r="21" spans="1:12" ht="15" customHeight="1">
      <c r="A21" s="6"/>
      <c r="B21" s="6"/>
      <c r="C21" s="6"/>
      <c r="D21" s="6"/>
      <c r="E21" s="14"/>
      <c r="F21" s="15"/>
      <c r="G21" s="3"/>
      <c r="H21" s="15"/>
      <c r="I21" s="14"/>
      <c r="J21" s="15"/>
      <c r="K21" s="3"/>
      <c r="L21" s="15"/>
    </row>
    <row r="22" spans="1:12" ht="15" customHeight="1">
      <c r="A22" s="6" t="s">
        <v>79</v>
      </c>
      <c r="B22" s="6"/>
      <c r="C22" s="6"/>
      <c r="D22" s="6"/>
      <c r="E22" s="14">
        <f>+I22+3447</f>
        <v>-1757</v>
      </c>
      <c r="F22" s="15"/>
      <c r="G22" s="3">
        <v>-1377</v>
      </c>
      <c r="H22" s="15"/>
      <c r="I22" s="14">
        <v>-5204</v>
      </c>
      <c r="J22" s="15"/>
      <c r="K22" s="3">
        <v>-4840</v>
      </c>
      <c r="L22" s="15"/>
    </row>
    <row r="23" spans="1:12" ht="15" customHeight="1">
      <c r="A23" s="6"/>
      <c r="B23" s="6"/>
      <c r="C23" s="6"/>
      <c r="D23" s="6"/>
      <c r="E23" s="14"/>
      <c r="F23" s="15"/>
      <c r="G23" s="3"/>
      <c r="H23" s="15"/>
      <c r="I23" s="14"/>
      <c r="J23" s="15"/>
      <c r="K23" s="3"/>
      <c r="L23" s="15"/>
    </row>
    <row r="24" spans="1:12" ht="15" customHeight="1">
      <c r="A24" s="6" t="s">
        <v>78</v>
      </c>
      <c r="B24" s="6"/>
      <c r="C24" s="6"/>
      <c r="D24" s="6"/>
      <c r="E24" s="14">
        <f>+I24+1786</f>
        <v>-916</v>
      </c>
      <c r="F24" s="15"/>
      <c r="G24" s="3">
        <v>-767</v>
      </c>
      <c r="H24" s="15"/>
      <c r="I24" s="14">
        <v>-2702</v>
      </c>
      <c r="J24" s="15"/>
      <c r="K24" s="3">
        <v>-2663</v>
      </c>
      <c r="L24" s="15"/>
    </row>
    <row r="25" spans="1:12" ht="15" customHeight="1">
      <c r="A25" s="6"/>
      <c r="B25" s="6"/>
      <c r="C25" s="6"/>
      <c r="D25" s="6"/>
      <c r="E25" s="14"/>
      <c r="F25" s="15"/>
      <c r="G25" s="3"/>
      <c r="H25" s="15"/>
      <c r="I25" s="14"/>
      <c r="J25" s="15"/>
      <c r="K25" s="3"/>
      <c r="L25" s="15"/>
    </row>
    <row r="26" spans="1:12" ht="15" customHeight="1">
      <c r="A26" s="6" t="s">
        <v>10</v>
      </c>
      <c r="B26" s="6"/>
      <c r="C26" s="6"/>
      <c r="D26" s="6"/>
      <c r="E26" s="14">
        <f>I26+1263</f>
        <v>-579</v>
      </c>
      <c r="F26" s="15"/>
      <c r="G26" s="3">
        <v>-596</v>
      </c>
      <c r="H26" s="15"/>
      <c r="I26" s="14">
        <v>-1842</v>
      </c>
      <c r="J26" s="15"/>
      <c r="K26" s="3">
        <v>-1888</v>
      </c>
      <c r="L26" s="15"/>
    </row>
    <row r="27" spans="1:12" ht="15" customHeight="1">
      <c r="A27" s="6"/>
      <c r="B27" s="6"/>
      <c r="C27" s="6"/>
      <c r="D27" s="6"/>
      <c r="E27" s="14"/>
      <c r="F27" s="15"/>
      <c r="G27" s="3"/>
      <c r="H27" s="15"/>
      <c r="I27" s="14"/>
      <c r="J27" s="15"/>
      <c r="K27" s="3"/>
      <c r="L27" s="15"/>
    </row>
    <row r="28" spans="1:12" ht="15" customHeight="1">
      <c r="A28" s="6" t="s">
        <v>45</v>
      </c>
      <c r="B28" s="6"/>
      <c r="C28" s="6"/>
      <c r="D28" s="6"/>
      <c r="E28" s="14"/>
      <c r="F28" s="15"/>
      <c r="G28" s="14"/>
      <c r="H28" s="15"/>
      <c r="I28" s="14"/>
      <c r="J28" s="15"/>
      <c r="K28" s="14"/>
      <c r="L28" s="15"/>
    </row>
    <row r="29" spans="2:12" ht="15" customHeight="1">
      <c r="B29" s="6" t="s">
        <v>11</v>
      </c>
      <c r="C29" s="6"/>
      <c r="D29" s="6"/>
      <c r="E29" s="14">
        <v>0</v>
      </c>
      <c r="F29" s="15"/>
      <c r="G29" s="14">
        <v>0</v>
      </c>
      <c r="H29" s="15"/>
      <c r="I29" s="14">
        <v>0</v>
      </c>
      <c r="J29" s="15"/>
      <c r="K29" s="14">
        <v>0</v>
      </c>
      <c r="L29" s="15"/>
    </row>
    <row r="30" spans="1:12" ht="15" customHeight="1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 customHeight="1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 customHeight="1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s="5" customFormat="1" ht="15" customHeight="1">
      <c r="A33" s="16" t="s">
        <v>92</v>
      </c>
      <c r="B33" s="16"/>
      <c r="C33" s="16"/>
      <c r="D33" s="16"/>
      <c r="E33" s="18">
        <f>E18+E20+E22+E24+E26+E29+E31</f>
        <v>2083</v>
      </c>
      <c r="F33" s="13"/>
      <c r="G33" s="18">
        <f>G18+G20+G22+G24+G26+G29+G31</f>
        <v>-229</v>
      </c>
      <c r="H33" s="13"/>
      <c r="I33" s="18">
        <f>I18+I20+I22+I24+I26+I29+I31</f>
        <v>4019</v>
      </c>
      <c r="J33" s="13"/>
      <c r="K33" s="18">
        <f>K18+K20+K22+K24+K26+K29+K31</f>
        <v>-4992</v>
      </c>
      <c r="L33" s="13"/>
    </row>
    <row r="34" spans="1:12" ht="15" customHeight="1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 customHeight="1">
      <c r="A35" s="6" t="s">
        <v>61</v>
      </c>
      <c r="B35" s="6"/>
      <c r="C35" s="6"/>
      <c r="D35" s="6"/>
      <c r="E35" s="14"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 customHeight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 customHeight="1">
      <c r="A37" s="19" t="s">
        <v>93</v>
      </c>
      <c r="B37" s="19"/>
      <c r="C37" s="19"/>
      <c r="D37" s="19"/>
      <c r="E37" s="58">
        <f>SUM(E33:E36)</f>
        <v>2083</v>
      </c>
      <c r="F37" s="20"/>
      <c r="G37" s="59">
        <f>SUM(G33:G36)</f>
        <v>-229</v>
      </c>
      <c r="H37" s="20"/>
      <c r="I37" s="58">
        <f>SUM(I33:I36)</f>
        <v>4019</v>
      </c>
      <c r="J37" s="20"/>
      <c r="K37" s="59">
        <f>SUM(K33:K36)</f>
        <v>-4992</v>
      </c>
      <c r="L37" s="20"/>
    </row>
    <row r="38" spans="1:12" ht="15" customHeight="1">
      <c r="A38" s="19"/>
      <c r="B38" s="19"/>
      <c r="C38" s="19"/>
      <c r="D38" s="19"/>
      <c r="E38" s="60"/>
      <c r="F38" s="20"/>
      <c r="G38" s="20"/>
      <c r="H38" s="20"/>
      <c r="I38" s="60"/>
      <c r="J38" s="20"/>
      <c r="K38" s="20"/>
      <c r="L38" s="20"/>
    </row>
    <row r="39" spans="1:12" ht="15" customHeight="1">
      <c r="A39" s="61" t="s">
        <v>81</v>
      </c>
      <c r="B39" s="19"/>
      <c r="C39" s="19"/>
      <c r="D39" s="19"/>
      <c r="E39" s="60">
        <v>0</v>
      </c>
      <c r="F39" s="20"/>
      <c r="G39" s="20">
        <v>0</v>
      </c>
      <c r="H39" s="20"/>
      <c r="I39" s="60">
        <v>0</v>
      </c>
      <c r="J39" s="20"/>
      <c r="K39" s="20">
        <v>0</v>
      </c>
      <c r="L39" s="20"/>
    </row>
    <row r="40" spans="1:12" ht="15" customHeight="1">
      <c r="A40" s="19"/>
      <c r="B40" s="19"/>
      <c r="C40" s="19"/>
      <c r="D40" s="19"/>
      <c r="E40" s="60"/>
      <c r="F40" s="20"/>
      <c r="G40" s="20"/>
      <c r="H40" s="20"/>
      <c r="I40" s="60"/>
      <c r="J40" s="20"/>
      <c r="K40" s="20"/>
      <c r="L40" s="20"/>
    </row>
    <row r="41" spans="1:12" ht="15" customHeight="1">
      <c r="A41" s="19" t="s">
        <v>83</v>
      </c>
      <c r="B41" s="19"/>
      <c r="C41" s="19"/>
      <c r="D41" s="19"/>
      <c r="E41" s="2"/>
      <c r="F41" s="2"/>
      <c r="H41" s="2"/>
      <c r="I41" s="2"/>
      <c r="J41" s="2"/>
      <c r="K41" s="2"/>
      <c r="L41" s="20"/>
    </row>
    <row r="42" spans="1:12" ht="15" customHeight="1" thickBot="1">
      <c r="A42" s="19"/>
      <c r="B42" s="19" t="s">
        <v>96</v>
      </c>
      <c r="C42" s="19"/>
      <c r="D42" s="19"/>
      <c r="E42" s="53">
        <f>SUM(E37:E41)</f>
        <v>2083</v>
      </c>
      <c r="F42" s="20"/>
      <c r="G42" s="53">
        <f>SUM(G37:G41)</f>
        <v>-229</v>
      </c>
      <c r="H42" s="20"/>
      <c r="I42" s="53">
        <f>SUM(I37:I41)</f>
        <v>4019</v>
      </c>
      <c r="J42" s="20"/>
      <c r="K42" s="53">
        <f>SUM(K37:K41)</f>
        <v>-4992</v>
      </c>
      <c r="L42" s="20"/>
    </row>
    <row r="43" spans="1:12" ht="15" customHeight="1" thickTop="1">
      <c r="A43" s="6"/>
      <c r="B43" s="6"/>
      <c r="C43" s="6"/>
      <c r="D43" s="6"/>
      <c r="E43" s="14"/>
      <c r="F43" s="15"/>
      <c r="G43" s="15"/>
      <c r="H43" s="15"/>
      <c r="I43" s="14"/>
      <c r="J43" s="15"/>
      <c r="K43" s="15"/>
      <c r="L43" s="15"/>
    </row>
    <row r="44" spans="1:12" ht="15" customHeight="1">
      <c r="A44" s="16" t="s">
        <v>94</v>
      </c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s="5" customFormat="1" ht="15" customHeight="1" thickBot="1">
      <c r="A45" s="16" t="s">
        <v>87</v>
      </c>
      <c r="B45" s="16"/>
      <c r="C45" s="16"/>
      <c r="D45" s="16"/>
      <c r="E45" s="54">
        <f>+E37</f>
        <v>2083</v>
      </c>
      <c r="F45" s="13"/>
      <c r="G45" s="55">
        <f>+G37</f>
        <v>-229</v>
      </c>
      <c r="H45" s="13"/>
      <c r="I45" s="54">
        <f>+I37</f>
        <v>4019</v>
      </c>
      <c r="J45" s="13"/>
      <c r="K45" s="55">
        <f>+K37</f>
        <v>-4992</v>
      </c>
      <c r="L45" s="13"/>
    </row>
    <row r="46" spans="1:12" ht="15" customHeight="1" thickTop="1">
      <c r="A46" s="6"/>
      <c r="B46" s="6"/>
      <c r="C46" s="6"/>
      <c r="D46" s="6"/>
      <c r="E46" s="14"/>
      <c r="F46" s="15"/>
      <c r="G46" s="15"/>
      <c r="H46" s="15"/>
      <c r="I46" s="14"/>
      <c r="J46" s="15"/>
      <c r="K46" s="15"/>
      <c r="L46" s="15"/>
    </row>
    <row r="47" spans="1:12" ht="15" customHeight="1">
      <c r="A47" s="19" t="s">
        <v>82</v>
      </c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 customHeight="1">
      <c r="A48" s="6"/>
      <c r="B48" s="16" t="s">
        <v>84</v>
      </c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 customHeight="1" thickBot="1">
      <c r="A49" s="16" t="s">
        <v>87</v>
      </c>
      <c r="B49" s="6"/>
      <c r="C49" s="6"/>
      <c r="D49" s="6"/>
      <c r="E49" s="54">
        <f>+E42</f>
        <v>2083</v>
      </c>
      <c r="F49" s="15"/>
      <c r="G49" s="55">
        <f>+G42</f>
        <v>-229</v>
      </c>
      <c r="H49" s="15"/>
      <c r="I49" s="54">
        <f>+I42</f>
        <v>4019</v>
      </c>
      <c r="J49" s="15"/>
      <c r="K49" s="55">
        <f>+K42</f>
        <v>-4992</v>
      </c>
      <c r="L49" s="15"/>
    </row>
    <row r="50" spans="1:12" ht="15" customHeight="1" thickTop="1">
      <c r="A50" s="6"/>
      <c r="B50" s="6"/>
      <c r="C50" s="6"/>
      <c r="D50" s="6"/>
      <c r="E50" s="14"/>
      <c r="F50" s="15"/>
      <c r="G50" s="15"/>
      <c r="H50" s="15"/>
      <c r="I50" s="14"/>
      <c r="J50" s="15"/>
      <c r="K50" s="15"/>
      <c r="L50" s="15"/>
    </row>
    <row r="51" spans="1:12" ht="15" customHeight="1">
      <c r="A51" s="6"/>
      <c r="B51" s="6"/>
      <c r="C51" s="6"/>
      <c r="D51" s="6"/>
      <c r="E51" s="14"/>
      <c r="F51" s="15"/>
      <c r="G51" s="15"/>
      <c r="H51" s="15"/>
      <c r="I51" s="14"/>
      <c r="J51" s="15"/>
      <c r="K51" s="15"/>
      <c r="L51" s="15"/>
    </row>
    <row r="52" spans="1:12" ht="15" customHeight="1">
      <c r="A52" s="6" t="s">
        <v>95</v>
      </c>
      <c r="B52" s="6"/>
      <c r="C52" s="6"/>
      <c r="L52" s="23"/>
    </row>
    <row r="53" spans="1:12" ht="15" customHeight="1">
      <c r="A53" s="6"/>
      <c r="B53" s="21" t="s">
        <v>13</v>
      </c>
      <c r="C53" s="6"/>
      <c r="E53" s="22">
        <f>+E37/61938*100</f>
        <v>3.3630404598146537</v>
      </c>
      <c r="F53" s="22"/>
      <c r="G53" s="22">
        <f>+G37/61938*100</f>
        <v>-0.3697245632729504</v>
      </c>
      <c r="H53" s="15"/>
      <c r="I53" s="22">
        <f>+I37/61938*100</f>
        <v>6.488746811327456</v>
      </c>
      <c r="J53" s="22"/>
      <c r="K53" s="22">
        <f>+K37/61938*100</f>
        <v>-8.059672575801608</v>
      </c>
      <c r="L53" s="15"/>
    </row>
    <row r="54" spans="1:12" ht="15" customHeight="1">
      <c r="A54" s="6"/>
      <c r="B54" s="21" t="s">
        <v>14</v>
      </c>
      <c r="C54" s="6"/>
      <c r="D54" s="21"/>
      <c r="E54" s="22">
        <f>+E53</f>
        <v>3.3630404598146537</v>
      </c>
      <c r="F54" s="22"/>
      <c r="G54" s="22">
        <f>G53</f>
        <v>-0.3697245632729504</v>
      </c>
      <c r="H54" s="15"/>
      <c r="I54" s="22">
        <f>+I53</f>
        <v>6.488746811327456</v>
      </c>
      <c r="J54" s="22"/>
      <c r="K54" s="22">
        <f>K53</f>
        <v>-8.059672575801608</v>
      </c>
      <c r="L54" s="15"/>
    </row>
    <row r="55" spans="1:12" ht="15" customHeight="1">
      <c r="A55" s="6"/>
      <c r="B55" s="24"/>
      <c r="C55" s="6"/>
      <c r="D55" s="6"/>
      <c r="E55" s="14"/>
      <c r="F55" s="15"/>
      <c r="G55" s="15"/>
      <c r="H55" s="15"/>
      <c r="I55" s="14"/>
      <c r="J55" s="15"/>
      <c r="K55" s="15"/>
      <c r="L55" s="23"/>
    </row>
    <row r="56" spans="1:12" ht="15" customHeight="1">
      <c r="A56" s="25"/>
      <c r="B56" s="6"/>
      <c r="C56" s="6"/>
      <c r="D56" s="6"/>
      <c r="E56" s="14"/>
      <c r="F56" s="15"/>
      <c r="G56" s="15"/>
      <c r="H56" s="15"/>
      <c r="I56" s="14"/>
      <c r="J56" s="15"/>
      <c r="K56" s="15"/>
      <c r="L56" s="15"/>
    </row>
    <row r="57" ht="15" customHeight="1">
      <c r="G57" s="4"/>
    </row>
    <row r="58" ht="15" customHeight="1">
      <c r="G58" s="4"/>
    </row>
    <row r="59" ht="15" customHeight="1">
      <c r="G59" s="4"/>
    </row>
    <row r="60" ht="15" customHeight="1">
      <c r="G60" s="4"/>
    </row>
    <row r="61" ht="15" customHeight="1">
      <c r="G61" s="4"/>
    </row>
    <row r="62" ht="15" customHeight="1">
      <c r="G62" s="4"/>
    </row>
    <row r="63" ht="15" customHeight="1">
      <c r="G63" s="4"/>
    </row>
    <row r="64" ht="15" customHeight="1">
      <c r="G64" s="4"/>
    </row>
    <row r="65" ht="15" customHeight="1">
      <c r="G65" s="4"/>
    </row>
    <row r="66" ht="15" customHeight="1">
      <c r="G66" s="4"/>
    </row>
    <row r="67" ht="15" customHeight="1">
      <c r="G67" s="4"/>
    </row>
    <row r="68" ht="15" customHeight="1">
      <c r="G68" s="4"/>
    </row>
    <row r="69" ht="15" customHeight="1">
      <c r="G69" s="4"/>
    </row>
    <row r="70" ht="15" customHeight="1">
      <c r="G70" s="4"/>
    </row>
    <row r="71" ht="15" customHeight="1">
      <c r="G71" s="4"/>
    </row>
    <row r="72" ht="15" customHeight="1">
      <c r="G72" s="4"/>
    </row>
    <row r="73" ht="15" customHeight="1">
      <c r="G73" s="4"/>
    </row>
    <row r="74" ht="15" customHeight="1">
      <c r="G74" s="4"/>
    </row>
    <row r="75" ht="15" customHeight="1">
      <c r="G75" s="4"/>
    </row>
    <row r="76" ht="15" customHeight="1">
      <c r="G76" s="4"/>
    </row>
    <row r="77" ht="15" customHeight="1">
      <c r="G77" s="4"/>
    </row>
    <row r="78" ht="15" customHeight="1">
      <c r="G78" s="4"/>
    </row>
    <row r="79" ht="15" customHeight="1">
      <c r="G79" s="4"/>
    </row>
    <row r="80" ht="15" customHeight="1">
      <c r="G80" s="4"/>
    </row>
    <row r="81" ht="15" customHeight="1">
      <c r="G81" s="4"/>
    </row>
    <row r="82" ht="15" customHeight="1">
      <c r="G82" s="4"/>
    </row>
    <row r="83" ht="15" customHeight="1">
      <c r="G83" s="4"/>
    </row>
    <row r="84" ht="15" customHeight="1">
      <c r="G84" s="4"/>
    </row>
    <row r="85" ht="15" customHeight="1">
      <c r="G85" s="4"/>
    </row>
    <row r="86" ht="15" customHeight="1">
      <c r="G86" s="4"/>
    </row>
    <row r="87" ht="15" customHeight="1">
      <c r="G87" s="4"/>
    </row>
    <row r="88" ht="15" customHeight="1">
      <c r="G88" s="4"/>
    </row>
    <row r="89" ht="15" customHeight="1">
      <c r="G89" s="4"/>
    </row>
    <row r="90" ht="15" customHeight="1">
      <c r="G90" s="4"/>
    </row>
    <row r="91" ht="15" customHeight="1">
      <c r="G91" s="4"/>
    </row>
    <row r="92" ht="15" customHeight="1">
      <c r="G92" s="4"/>
    </row>
    <row r="93" ht="15" customHeight="1">
      <c r="G93" s="4"/>
    </row>
    <row r="94" ht="15" customHeight="1">
      <c r="G94" s="4"/>
    </row>
  </sheetData>
  <printOptions/>
  <pageMargins left="0.3937007874015748" right="0" top="0.7874015748031497" bottom="0" header="0.5118110236220472" footer="0.5118110236220472"/>
  <pageSetup horizontalDpi="180" verticalDpi="180" orientation="portrait" paperSize="9" scale="8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G44" sqref="G44"/>
    </sheetView>
  </sheetViews>
  <sheetFormatPr defaultColWidth="9.140625" defaultRowHeight="15" customHeight="1"/>
  <cols>
    <col min="1" max="2" width="3.421875" style="2" customWidth="1"/>
    <col min="3" max="3" width="10.28125" style="2" customWidth="1"/>
    <col min="4" max="4" width="13.421875" style="2" customWidth="1"/>
    <col min="5" max="5" width="19.421875" style="2" customWidth="1"/>
    <col min="6" max="6" width="8.8515625" style="2" customWidth="1"/>
    <col min="7" max="7" width="14.8515625" style="3" customWidth="1"/>
    <col min="8" max="8" width="7.140625" style="26" customWidth="1"/>
    <col min="9" max="9" width="14.8515625" style="4" customWidth="1"/>
    <col min="10" max="16384" width="10.28125" style="2" customWidth="1"/>
  </cols>
  <sheetData>
    <row r="1" spans="1:9" s="76" customFormat="1" ht="18" customHeight="1">
      <c r="A1" s="1" t="s">
        <v>0</v>
      </c>
      <c r="F1" s="77"/>
      <c r="G1" s="78"/>
      <c r="H1" s="79"/>
      <c r="I1" s="77"/>
    </row>
    <row r="2" spans="1:6" ht="15" customHeight="1">
      <c r="A2" s="5"/>
      <c r="F2" s="4"/>
    </row>
    <row r="3" spans="1:6" ht="15" customHeight="1">
      <c r="A3" s="5"/>
      <c r="F3" s="4"/>
    </row>
    <row r="4" spans="1:6" ht="15" customHeight="1">
      <c r="A4" s="5" t="s">
        <v>85</v>
      </c>
      <c r="F4" s="4"/>
    </row>
    <row r="5" spans="1:6" ht="15" customHeight="1">
      <c r="A5" s="5" t="s">
        <v>106</v>
      </c>
      <c r="F5" s="4"/>
    </row>
    <row r="6" spans="1:9" ht="15" customHeight="1">
      <c r="A6" s="5"/>
      <c r="F6" s="4"/>
      <c r="G6" s="62" t="s">
        <v>66</v>
      </c>
      <c r="H6" s="63"/>
      <c r="I6" s="56" t="s">
        <v>15</v>
      </c>
    </row>
    <row r="7" spans="1:9" ht="15" customHeight="1">
      <c r="A7" s="5"/>
      <c r="F7" s="4"/>
      <c r="G7" s="62" t="s">
        <v>16</v>
      </c>
      <c r="H7" s="64"/>
      <c r="I7" s="56" t="s">
        <v>17</v>
      </c>
    </row>
    <row r="8" spans="1:9" ht="15" customHeight="1">
      <c r="A8" s="6"/>
      <c r="B8" s="6"/>
      <c r="C8" s="6"/>
      <c r="D8" s="16"/>
      <c r="E8" s="9"/>
      <c r="F8" s="16"/>
      <c r="G8" s="11" t="str">
        <f>+'P&amp;L'!I11</f>
        <v>30/09/2011</v>
      </c>
      <c r="H8" s="65"/>
      <c r="I8" s="27" t="s">
        <v>91</v>
      </c>
    </row>
    <row r="9" spans="1:9" ht="15" customHeight="1">
      <c r="A9" s="6"/>
      <c r="B9" s="6"/>
      <c r="C9" s="6"/>
      <c r="D9" s="16"/>
      <c r="E9" s="16"/>
      <c r="F9" s="16"/>
      <c r="G9" s="7" t="s">
        <v>8</v>
      </c>
      <c r="H9" s="65"/>
      <c r="I9" s="8" t="s">
        <v>8</v>
      </c>
    </row>
    <row r="10" ht="15" customHeight="1">
      <c r="A10" s="5" t="s">
        <v>50</v>
      </c>
    </row>
    <row r="11" ht="7.5" customHeight="1">
      <c r="A11" s="5"/>
    </row>
    <row r="12" ht="15" customHeight="1">
      <c r="A12" s="5" t="s">
        <v>54</v>
      </c>
    </row>
    <row r="13" spans="1:9" ht="15" customHeight="1">
      <c r="A13" s="6" t="s">
        <v>68</v>
      </c>
      <c r="C13" s="6"/>
      <c r="D13" s="6"/>
      <c r="E13" s="6"/>
      <c r="F13" s="6"/>
      <c r="G13" s="14">
        <v>84519</v>
      </c>
      <c r="H13" s="66"/>
      <c r="I13" s="14">
        <v>86553</v>
      </c>
    </row>
    <row r="14" spans="1:9" ht="15" customHeight="1">
      <c r="A14" s="6" t="s">
        <v>69</v>
      </c>
      <c r="C14" s="6"/>
      <c r="D14" s="6"/>
      <c r="E14" s="6"/>
      <c r="F14" s="6"/>
      <c r="G14" s="14">
        <v>83</v>
      </c>
      <c r="H14" s="66"/>
      <c r="I14" s="14">
        <v>83</v>
      </c>
    </row>
    <row r="15" spans="1:9" ht="15" customHeight="1">
      <c r="A15" s="2" t="s">
        <v>77</v>
      </c>
      <c r="C15" s="6"/>
      <c r="D15" s="6"/>
      <c r="E15" s="6"/>
      <c r="F15" s="6"/>
      <c r="G15" s="14">
        <v>240</v>
      </c>
      <c r="H15" s="66"/>
      <c r="I15" s="14">
        <v>240</v>
      </c>
    </row>
    <row r="16" spans="1:9" ht="15" customHeight="1">
      <c r="A16" s="6" t="s">
        <v>70</v>
      </c>
      <c r="C16" s="6"/>
      <c r="D16" s="6"/>
      <c r="E16" s="6"/>
      <c r="F16" s="6"/>
      <c r="G16" s="14">
        <v>137</v>
      </c>
      <c r="H16" s="66"/>
      <c r="I16" s="14">
        <v>137</v>
      </c>
    </row>
    <row r="17" spans="1:9" ht="15" customHeight="1">
      <c r="A17" s="6"/>
      <c r="C17" s="6"/>
      <c r="D17" s="6"/>
      <c r="E17" s="6"/>
      <c r="F17" s="6"/>
      <c r="G17" s="67">
        <f>SUM(G13:G16)</f>
        <v>84979</v>
      </c>
      <c r="H17" s="66"/>
      <c r="I17" s="67">
        <f>SUM(I13:I16)</f>
        <v>87013</v>
      </c>
    </row>
    <row r="18" spans="1:9" ht="15" customHeight="1">
      <c r="A18" s="6"/>
      <c r="C18" s="6"/>
      <c r="D18" s="6"/>
      <c r="E18" s="6"/>
      <c r="F18" s="6"/>
      <c r="G18" s="14"/>
      <c r="H18" s="66"/>
      <c r="I18" s="15"/>
    </row>
    <row r="19" spans="1:9" ht="15" customHeight="1">
      <c r="A19" s="16" t="s">
        <v>18</v>
      </c>
      <c r="C19" s="6"/>
      <c r="D19" s="6"/>
      <c r="E19" s="68"/>
      <c r="F19" s="6"/>
      <c r="G19" s="14"/>
      <c r="H19" s="66"/>
      <c r="I19" s="15"/>
    </row>
    <row r="20" spans="1:9" ht="15" customHeight="1">
      <c r="A20" s="6" t="s">
        <v>20</v>
      </c>
      <c r="B20" s="25"/>
      <c r="D20" s="6"/>
      <c r="E20" s="6"/>
      <c r="F20" s="6"/>
      <c r="G20" s="14">
        <v>13616</v>
      </c>
      <c r="H20" s="66"/>
      <c r="I20" s="14">
        <v>11528</v>
      </c>
    </row>
    <row r="21" spans="1:9" ht="15" customHeight="1">
      <c r="A21" s="6" t="s">
        <v>63</v>
      </c>
      <c r="B21" s="25"/>
      <c r="D21" s="6"/>
      <c r="E21" s="6"/>
      <c r="F21" s="6"/>
      <c r="G21" s="14">
        <v>11591</v>
      </c>
      <c r="H21" s="66"/>
      <c r="I21" s="14">
        <v>11817</v>
      </c>
    </row>
    <row r="22" spans="1:9" ht="15" customHeight="1">
      <c r="A22" s="6" t="s">
        <v>21</v>
      </c>
      <c r="B22" s="25"/>
      <c r="D22" s="6"/>
      <c r="E22" s="6"/>
      <c r="F22" s="6"/>
      <c r="G22" s="14">
        <v>118</v>
      </c>
      <c r="H22" s="66"/>
      <c r="I22" s="14">
        <v>26</v>
      </c>
    </row>
    <row r="23" spans="1:9" ht="15" customHeight="1">
      <c r="A23" s="6"/>
      <c r="B23" s="6"/>
      <c r="C23" s="6"/>
      <c r="D23" s="6"/>
      <c r="E23" s="6"/>
      <c r="F23" s="6"/>
      <c r="G23" s="67">
        <f>SUM(G20:G22)</f>
        <v>25325</v>
      </c>
      <c r="H23" s="66"/>
      <c r="I23" s="69">
        <f>SUM(I20:I22)</f>
        <v>23371</v>
      </c>
    </row>
    <row r="24" spans="1:9" ht="15" customHeight="1">
      <c r="A24" s="6"/>
      <c r="B24" s="6"/>
      <c r="C24" s="6"/>
      <c r="D24" s="6"/>
      <c r="E24" s="6"/>
      <c r="F24" s="6"/>
      <c r="G24" s="14"/>
      <c r="H24" s="66"/>
      <c r="I24" s="15"/>
    </row>
    <row r="25" spans="1:9" ht="15" customHeight="1" thickBot="1">
      <c r="A25" s="16" t="s">
        <v>51</v>
      </c>
      <c r="B25" s="6"/>
      <c r="C25" s="6"/>
      <c r="D25" s="6"/>
      <c r="E25" s="6"/>
      <c r="F25" s="6"/>
      <c r="G25" s="70">
        <f>+G17+G23</f>
        <v>110304</v>
      </c>
      <c r="H25" s="66"/>
      <c r="I25" s="70">
        <f>+I17+I23</f>
        <v>110384</v>
      </c>
    </row>
    <row r="26" spans="1:13" ht="15" customHeight="1" thickTop="1">
      <c r="A26" s="6"/>
      <c r="B26" s="6"/>
      <c r="C26" s="6"/>
      <c r="D26" s="6"/>
      <c r="E26" s="6"/>
      <c r="F26" s="6"/>
      <c r="G26" s="14"/>
      <c r="H26" s="66"/>
      <c r="I26" s="15"/>
      <c r="M26" s="80"/>
    </row>
    <row r="27" spans="1:9" ht="15" customHeight="1">
      <c r="A27" s="16" t="s">
        <v>52</v>
      </c>
      <c r="B27" s="6"/>
      <c r="C27" s="6"/>
      <c r="D27" s="6"/>
      <c r="E27" s="6"/>
      <c r="F27" s="6"/>
      <c r="G27" s="14"/>
      <c r="H27" s="66"/>
      <c r="I27" s="15"/>
    </row>
    <row r="28" spans="1:9" ht="15" customHeight="1">
      <c r="A28" s="16"/>
      <c r="B28" s="6"/>
      <c r="C28" s="6"/>
      <c r="D28" s="6"/>
      <c r="E28" s="6"/>
      <c r="F28" s="6"/>
      <c r="G28" s="14"/>
      <c r="H28" s="66"/>
      <c r="I28" s="15"/>
    </row>
    <row r="29" spans="1:9" ht="15" customHeight="1">
      <c r="A29" s="16" t="s">
        <v>55</v>
      </c>
      <c r="B29" s="6"/>
      <c r="C29" s="6"/>
      <c r="D29" s="6"/>
      <c r="E29" s="6"/>
      <c r="F29" s="6"/>
      <c r="G29" s="14"/>
      <c r="H29" s="66"/>
      <c r="I29" s="15"/>
    </row>
    <row r="30" spans="1:9" ht="15" customHeight="1">
      <c r="A30" s="16"/>
      <c r="B30" s="6"/>
      <c r="C30" s="6"/>
      <c r="D30" s="6"/>
      <c r="E30" s="6"/>
      <c r="F30" s="6"/>
      <c r="G30" s="14"/>
      <c r="H30" s="66"/>
      <c r="I30" s="15"/>
    </row>
    <row r="31" spans="1:9" ht="15" customHeight="1">
      <c r="A31" s="6" t="s">
        <v>71</v>
      </c>
      <c r="B31" s="6"/>
      <c r="D31" s="6"/>
      <c r="E31" s="6"/>
      <c r="F31" s="6"/>
      <c r="G31" s="14">
        <v>61938</v>
      </c>
      <c r="H31" s="66"/>
      <c r="I31" s="14">
        <v>61938</v>
      </c>
    </row>
    <row r="32" spans="1:9" ht="15" customHeight="1">
      <c r="A32" s="6" t="s">
        <v>24</v>
      </c>
      <c r="B32" s="6"/>
      <c r="D32" s="6"/>
      <c r="E32" s="6"/>
      <c r="F32" s="6"/>
      <c r="G32" s="14"/>
      <c r="H32" s="66"/>
      <c r="I32" s="14"/>
    </row>
    <row r="33" spans="1:9" ht="15" customHeight="1">
      <c r="A33" s="24" t="s">
        <v>19</v>
      </c>
      <c r="B33" s="6" t="s">
        <v>25</v>
      </c>
      <c r="D33" s="6"/>
      <c r="E33" s="6"/>
      <c r="F33" s="6"/>
      <c r="G33" s="14">
        <v>7283</v>
      </c>
      <c r="H33" s="66"/>
      <c r="I33" s="14">
        <v>7283</v>
      </c>
    </row>
    <row r="34" spans="1:9" ht="15" customHeight="1">
      <c r="A34" s="24" t="s">
        <v>19</v>
      </c>
      <c r="B34" s="6" t="s">
        <v>72</v>
      </c>
      <c r="D34" s="6"/>
      <c r="E34" s="6"/>
      <c r="F34" s="6"/>
      <c r="G34" s="14">
        <v>22418</v>
      </c>
      <c r="H34" s="66"/>
      <c r="I34" s="14">
        <v>22418</v>
      </c>
    </row>
    <row r="35" spans="1:9" ht="15" customHeight="1">
      <c r="A35" s="24" t="s">
        <v>19</v>
      </c>
      <c r="B35" s="6" t="s">
        <v>26</v>
      </c>
      <c r="D35" s="6"/>
      <c r="E35" s="6"/>
      <c r="F35" s="6"/>
      <c r="G35" s="52">
        <f>Equity!H19</f>
        <v>-31996</v>
      </c>
      <c r="H35" s="66"/>
      <c r="I35" s="52">
        <v>-36015</v>
      </c>
    </row>
    <row r="36" spans="1:9" ht="15" customHeight="1">
      <c r="A36" s="71" t="s">
        <v>56</v>
      </c>
      <c r="B36" s="6"/>
      <c r="C36" s="6"/>
      <c r="D36" s="6"/>
      <c r="E36" s="6"/>
      <c r="F36" s="6"/>
      <c r="G36" s="52">
        <f>SUM(G31:G35)</f>
        <v>59643</v>
      </c>
      <c r="H36" s="66"/>
      <c r="I36" s="52">
        <f>SUM(I31:I35)</f>
        <v>55624</v>
      </c>
    </row>
    <row r="37" spans="1:9" ht="15" customHeight="1">
      <c r="A37" s="16"/>
      <c r="B37" s="6"/>
      <c r="C37" s="6"/>
      <c r="D37" s="6"/>
      <c r="E37" s="68"/>
      <c r="F37" s="6"/>
      <c r="G37" s="14"/>
      <c r="H37" s="66"/>
      <c r="I37" s="15"/>
    </row>
    <row r="38" spans="1:9" ht="15" customHeight="1">
      <c r="A38" s="16" t="s">
        <v>57</v>
      </c>
      <c r="B38" s="6"/>
      <c r="C38" s="6"/>
      <c r="D38" s="6"/>
      <c r="E38" s="6"/>
      <c r="F38" s="6"/>
      <c r="G38" s="14"/>
      <c r="H38" s="66"/>
      <c r="I38" s="15"/>
    </row>
    <row r="39" spans="1:9" ht="15" customHeight="1">
      <c r="A39" s="6" t="s">
        <v>23</v>
      </c>
      <c r="D39" s="6"/>
      <c r="E39" s="6"/>
      <c r="F39" s="6"/>
      <c r="G39" s="72">
        <v>13768</v>
      </c>
      <c r="H39" s="66"/>
      <c r="I39" s="72">
        <v>15442</v>
      </c>
    </row>
    <row r="40" spans="1:9" ht="15" customHeight="1">
      <c r="A40" s="6"/>
      <c r="B40" s="6"/>
      <c r="C40" s="6"/>
      <c r="D40" s="6"/>
      <c r="E40" s="6"/>
      <c r="F40" s="6"/>
      <c r="G40" s="73"/>
      <c r="H40" s="66"/>
      <c r="I40" s="73"/>
    </row>
    <row r="41" spans="1:9" ht="15" customHeight="1">
      <c r="A41" s="16" t="s">
        <v>22</v>
      </c>
      <c r="B41" s="6"/>
      <c r="C41" s="6"/>
      <c r="D41" s="6"/>
      <c r="E41" s="6"/>
      <c r="F41" s="6"/>
      <c r="G41" s="73"/>
      <c r="H41" s="66"/>
      <c r="I41" s="73"/>
    </row>
    <row r="42" spans="1:9" ht="15" customHeight="1">
      <c r="A42" s="6" t="s">
        <v>64</v>
      </c>
      <c r="B42" s="25"/>
      <c r="D42" s="6"/>
      <c r="E42" s="6"/>
      <c r="F42" s="6"/>
      <c r="G42" s="73">
        <v>20349</v>
      </c>
      <c r="H42" s="66"/>
      <c r="I42" s="73">
        <v>21518</v>
      </c>
    </row>
    <row r="43" spans="1:9" ht="15" customHeight="1">
      <c r="A43" s="6" t="s">
        <v>23</v>
      </c>
      <c r="B43" s="25"/>
      <c r="D43" s="6"/>
      <c r="E43" s="6"/>
      <c r="F43" s="6"/>
      <c r="G43" s="74">
        <v>16544</v>
      </c>
      <c r="H43" s="66"/>
      <c r="I43" s="74">
        <v>17800</v>
      </c>
    </row>
    <row r="44" spans="1:9" ht="15" customHeight="1">
      <c r="A44" s="5" t="s">
        <v>73</v>
      </c>
      <c r="B44" s="25"/>
      <c r="D44" s="6"/>
      <c r="E44" s="6"/>
      <c r="F44" s="6"/>
      <c r="G44" s="74">
        <f>SUM(G39:G43)</f>
        <v>50661</v>
      </c>
      <c r="H44" s="66"/>
      <c r="I44" s="74">
        <f>SUM(I39:I43)</f>
        <v>54760</v>
      </c>
    </row>
    <row r="45" spans="1:9" ht="15" customHeight="1">
      <c r="A45" s="6"/>
      <c r="B45" s="25"/>
      <c r="D45" s="6"/>
      <c r="E45" s="6"/>
      <c r="F45" s="6"/>
      <c r="G45" s="14"/>
      <c r="H45" s="66"/>
      <c r="I45" s="14"/>
    </row>
    <row r="46" spans="1:9" ht="15" customHeight="1" thickBot="1">
      <c r="A46" s="16" t="s">
        <v>53</v>
      </c>
      <c r="B46" s="6"/>
      <c r="C46" s="6"/>
      <c r="D46" s="6"/>
      <c r="E46" s="6"/>
      <c r="F46" s="6"/>
      <c r="G46" s="70">
        <f>G36+G44</f>
        <v>110304</v>
      </c>
      <c r="H46" s="14"/>
      <c r="I46" s="70">
        <f>I36+I44</f>
        <v>110384</v>
      </c>
    </row>
    <row r="47" spans="1:9" ht="15" customHeight="1" thickTop="1">
      <c r="A47" s="16"/>
      <c r="B47" s="6"/>
      <c r="C47" s="6"/>
      <c r="D47" s="6"/>
      <c r="E47" s="6"/>
      <c r="F47" s="6"/>
      <c r="G47" s="14"/>
      <c r="H47" s="14"/>
      <c r="I47" s="14"/>
    </row>
    <row r="48" spans="1:9" ht="15" customHeight="1" thickBot="1">
      <c r="A48" s="16" t="s">
        <v>62</v>
      </c>
      <c r="B48" s="6"/>
      <c r="C48" s="6"/>
      <c r="D48" s="6"/>
      <c r="E48" s="6"/>
      <c r="F48" s="6"/>
      <c r="G48" s="75">
        <f>+G36/G31</f>
        <v>0.9629468177855275</v>
      </c>
      <c r="H48" s="14"/>
      <c r="I48" s="75">
        <f>+I36/I31</f>
        <v>0.8980593496722529</v>
      </c>
    </row>
    <row r="49" spans="1:9" ht="15" customHeight="1" thickTop="1">
      <c r="A49" s="16"/>
      <c r="B49" s="6"/>
      <c r="C49" s="6"/>
      <c r="D49" s="6"/>
      <c r="E49" s="6"/>
      <c r="F49" s="6"/>
      <c r="G49" s="83"/>
      <c r="H49" s="14"/>
      <c r="I49" s="83"/>
    </row>
    <row r="50" spans="1:9" ht="15" customHeight="1">
      <c r="A50" s="16"/>
      <c r="B50" s="6"/>
      <c r="C50" s="6"/>
      <c r="D50" s="6"/>
      <c r="E50" s="6"/>
      <c r="F50" s="6"/>
      <c r="G50" s="14"/>
      <c r="H50" s="14"/>
      <c r="I50" s="14"/>
    </row>
    <row r="51" spans="1:9" ht="15" customHeight="1">
      <c r="A51" s="16"/>
      <c r="B51" s="6"/>
      <c r="C51" s="6"/>
      <c r="D51" s="6"/>
      <c r="E51" s="6"/>
      <c r="F51" s="6"/>
      <c r="G51" s="14"/>
      <c r="H51" s="14"/>
      <c r="I51" s="14"/>
    </row>
    <row r="57" spans="7:9" ht="15" customHeight="1">
      <c r="G57" s="3">
        <f>G46-G25</f>
        <v>0</v>
      </c>
      <c r="I57" s="4">
        <f>I46-I25</f>
        <v>0</v>
      </c>
    </row>
  </sheetData>
  <printOptions/>
  <pageMargins left="0.4330708661417323" right="0.4330708661417323" top="0.7874015748031497" bottom="0" header="0.5118110236220472" footer="0.1968503937007874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16384" width="10.28125" style="2" customWidth="1"/>
  </cols>
  <sheetData>
    <row r="1" ht="18">
      <c r="A1" s="1" t="s">
        <v>0</v>
      </c>
    </row>
    <row r="2" ht="15" customHeight="1">
      <c r="A2" s="1"/>
    </row>
    <row r="3" ht="15" customHeight="1">
      <c r="A3" s="5"/>
    </row>
    <row r="4" ht="15.75">
      <c r="A4" s="5" t="s">
        <v>27</v>
      </c>
    </row>
    <row r="5" ht="15.75">
      <c r="A5" s="5" t="str">
        <f>'P&amp;L'!A5</f>
        <v>FOR THE PERIOD ENDED 30 SEPTEMBER 2011</v>
      </c>
    </row>
    <row r="8" spans="1:7" ht="15.75">
      <c r="A8" s="6"/>
      <c r="B8" s="6"/>
      <c r="C8" s="6"/>
      <c r="D8" s="6"/>
      <c r="E8" s="7" t="str">
        <f>'P&amp;L'!I8</f>
        <v>9 MONTHS</v>
      </c>
      <c r="F8" s="8"/>
      <c r="G8" s="8" t="str">
        <f>E8</f>
        <v>9 MONTHS</v>
      </c>
    </row>
    <row r="9" spans="1:7" ht="15.75">
      <c r="A9" s="6"/>
      <c r="B9" s="6"/>
      <c r="C9" s="6"/>
      <c r="D9" s="6"/>
      <c r="E9" s="7" t="s">
        <v>6</v>
      </c>
      <c r="F9" s="8"/>
      <c r="G9" s="8" t="str">
        <f>E9</f>
        <v>ENDED </v>
      </c>
    </row>
    <row r="10" spans="1:7" ht="15.75">
      <c r="A10" s="6"/>
      <c r="B10" s="6"/>
      <c r="C10" s="6"/>
      <c r="D10" s="6"/>
      <c r="E10" s="11" t="str">
        <f>'P&amp;L'!I11</f>
        <v>30/09/2011</v>
      </c>
      <c r="F10" s="10"/>
      <c r="G10" s="27" t="str">
        <f>'P&amp;L'!K11</f>
        <v>30/09/2010</v>
      </c>
    </row>
    <row r="11" spans="1:7" ht="15.75">
      <c r="A11" s="6"/>
      <c r="B11" s="6"/>
      <c r="C11" s="6"/>
      <c r="D11" s="6"/>
      <c r="E11" s="7" t="s">
        <v>8</v>
      </c>
      <c r="F11" s="8"/>
      <c r="G11" s="8" t="str">
        <f>E11</f>
        <v>RM `000</v>
      </c>
    </row>
    <row r="13" ht="15.75">
      <c r="A13" s="5" t="s">
        <v>28</v>
      </c>
    </row>
    <row r="14" spans="1:7" ht="15">
      <c r="A14" s="2" t="s">
        <v>97</v>
      </c>
      <c r="E14" s="3">
        <f>'P&amp;L'!I33</f>
        <v>4019</v>
      </c>
      <c r="G14" s="3">
        <f>'P&amp;L'!K33</f>
        <v>-4992</v>
      </c>
    </row>
    <row r="15" spans="1:7" ht="15.75">
      <c r="A15" s="5"/>
      <c r="G15" s="3"/>
    </row>
    <row r="16" spans="1:7" ht="15">
      <c r="A16" s="2" t="s">
        <v>29</v>
      </c>
      <c r="G16" s="3"/>
    </row>
    <row r="17" spans="1:7" ht="15">
      <c r="A17" s="81" t="s">
        <v>19</v>
      </c>
      <c r="B17" s="2" t="s">
        <v>30</v>
      </c>
      <c r="E17" s="3">
        <v>4562</v>
      </c>
      <c r="G17" s="3">
        <v>4403</v>
      </c>
    </row>
    <row r="18" spans="1:7" ht="15">
      <c r="A18" s="81" t="s">
        <v>19</v>
      </c>
      <c r="B18" s="2" t="s">
        <v>31</v>
      </c>
      <c r="E18" s="3">
        <v>1668</v>
      </c>
      <c r="G18" s="3">
        <v>2035</v>
      </c>
    </row>
    <row r="19" ht="15">
      <c r="G19" s="3"/>
    </row>
    <row r="20" spans="1:7" ht="15">
      <c r="A20" s="2" t="s">
        <v>109</v>
      </c>
      <c r="E20" s="17">
        <f>SUM(E14:E19)</f>
        <v>10249</v>
      </c>
      <c r="F20" s="15"/>
      <c r="G20" s="17">
        <f>SUM(G14:G19)</f>
        <v>1446</v>
      </c>
    </row>
    <row r="21" ht="15">
      <c r="G21" s="3"/>
    </row>
    <row r="22" spans="1:7" ht="15">
      <c r="A22" s="2" t="s">
        <v>32</v>
      </c>
      <c r="G22" s="3"/>
    </row>
    <row r="23" spans="1:7" ht="15">
      <c r="A23" s="81" t="s">
        <v>19</v>
      </c>
      <c r="B23" s="2" t="s">
        <v>33</v>
      </c>
      <c r="E23" s="3">
        <v>-1503</v>
      </c>
      <c r="G23" s="3">
        <v>5082</v>
      </c>
    </row>
    <row r="24" spans="1:7" ht="15">
      <c r="A24" s="81" t="s">
        <v>19</v>
      </c>
      <c r="B24" s="2" t="s">
        <v>34</v>
      </c>
      <c r="E24" s="3">
        <v>-2638</v>
      </c>
      <c r="G24" s="3">
        <v>-1267</v>
      </c>
    </row>
    <row r="25" ht="15">
      <c r="G25" s="3"/>
    </row>
    <row r="26" spans="1:7" ht="15">
      <c r="A26" s="2" t="s">
        <v>67</v>
      </c>
      <c r="E26" s="17">
        <f>SUM(E20:E25)</f>
        <v>6108</v>
      </c>
      <c r="F26" s="15"/>
      <c r="G26" s="17">
        <f>SUM(G20:G25)</f>
        <v>5261</v>
      </c>
    </row>
    <row r="27" ht="15">
      <c r="G27" s="3"/>
    </row>
    <row r="28" spans="1:7" ht="15.75">
      <c r="A28" s="5" t="s">
        <v>35</v>
      </c>
      <c r="G28" s="3"/>
    </row>
    <row r="29" spans="1:7" ht="15">
      <c r="A29" s="81" t="s">
        <v>19</v>
      </c>
      <c r="B29" s="2" t="s">
        <v>111</v>
      </c>
      <c r="E29" s="3">
        <v>32</v>
      </c>
      <c r="G29" s="3">
        <v>9</v>
      </c>
    </row>
    <row r="30" spans="1:7" ht="15">
      <c r="A30" s="81" t="s">
        <v>19</v>
      </c>
      <c r="B30" s="2" t="s">
        <v>112</v>
      </c>
      <c r="E30" s="3">
        <v>-2047</v>
      </c>
      <c r="G30" s="3">
        <v>-2958</v>
      </c>
    </row>
    <row r="31" ht="15">
      <c r="G31" s="3"/>
    </row>
    <row r="32" spans="1:7" ht="15">
      <c r="A32" s="2" t="s">
        <v>36</v>
      </c>
      <c r="E32" s="17">
        <f>SUM(E29:E31)</f>
        <v>-2015</v>
      </c>
      <c r="F32" s="15"/>
      <c r="G32" s="17">
        <f>SUM(G29:G31)</f>
        <v>-2949</v>
      </c>
    </row>
    <row r="33" ht="15">
      <c r="G33" s="3"/>
    </row>
    <row r="34" spans="1:7" ht="15.75">
      <c r="A34" s="5" t="s">
        <v>37</v>
      </c>
      <c r="G34" s="3"/>
    </row>
    <row r="35" spans="1:7" ht="15">
      <c r="A35" s="81" t="s">
        <v>19</v>
      </c>
      <c r="B35" s="2" t="s">
        <v>113</v>
      </c>
      <c r="E35" s="3">
        <v>-2610</v>
      </c>
      <c r="G35" s="3">
        <v>-2031</v>
      </c>
    </row>
    <row r="36" ht="15">
      <c r="G36" s="3"/>
    </row>
    <row r="37" spans="1:7" ht="15">
      <c r="A37" s="2" t="s">
        <v>76</v>
      </c>
      <c r="E37" s="17">
        <f>SUM(E35:E36)</f>
        <v>-2610</v>
      </c>
      <c r="F37" s="15"/>
      <c r="G37" s="17">
        <f>SUM(G35:G36)</f>
        <v>-2031</v>
      </c>
    </row>
    <row r="38" ht="15">
      <c r="G38" s="3"/>
    </row>
    <row r="39" spans="1:7" ht="15.75">
      <c r="A39" s="5" t="s">
        <v>98</v>
      </c>
      <c r="G39" s="3"/>
    </row>
    <row r="40" spans="1:7" ht="15.75">
      <c r="A40" s="5"/>
      <c r="B40" s="5" t="s">
        <v>49</v>
      </c>
      <c r="E40" s="3">
        <f>E26+E32+E37</f>
        <v>1483</v>
      </c>
      <c r="G40" s="3">
        <f>G26+G32+G37</f>
        <v>281</v>
      </c>
    </row>
    <row r="41" spans="1:7" ht="15.75">
      <c r="A41" s="5"/>
      <c r="G41" s="3"/>
    </row>
    <row r="42" spans="1:7" ht="15.75">
      <c r="A42" s="5" t="s">
        <v>46</v>
      </c>
      <c r="E42" s="3">
        <v>-4999</v>
      </c>
      <c r="G42" s="3">
        <v>-4758</v>
      </c>
    </row>
    <row r="43" spans="1:7" ht="15.75">
      <c r="A43" s="5"/>
      <c r="G43" s="3"/>
    </row>
    <row r="44" spans="1:7" ht="16.5" thickBot="1">
      <c r="A44" s="5" t="s">
        <v>47</v>
      </c>
      <c r="E44" s="28">
        <f>SUM(E40:E43)</f>
        <v>-3516</v>
      </c>
      <c r="F44" s="15"/>
      <c r="G44" s="28">
        <f>SUM(G40:G43)</f>
        <v>-4477</v>
      </c>
    </row>
    <row r="45" spans="1:7" ht="16.5" thickTop="1">
      <c r="A45" s="5"/>
      <c r="E45" s="14"/>
      <c r="F45" s="15"/>
      <c r="G45" s="14"/>
    </row>
  </sheetData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r:id="rId2"/>
  <ignoredErrors>
    <ignoredError sqref="G10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L24" sqref="L24"/>
    </sheetView>
  </sheetViews>
  <sheetFormatPr defaultColWidth="6.421875" defaultRowHeight="12.75"/>
  <cols>
    <col min="1" max="1" width="42.8515625" style="31" customWidth="1"/>
    <col min="2" max="2" width="12.57421875" style="31" bestFit="1" customWidth="1"/>
    <col min="3" max="3" width="1.8515625" style="31" customWidth="1"/>
    <col min="4" max="4" width="12.57421875" style="31" customWidth="1"/>
    <col min="5" max="5" width="1.8515625" style="31" customWidth="1"/>
    <col min="6" max="6" width="17.00390625" style="31" customWidth="1"/>
    <col min="7" max="7" width="1.8515625" style="31" customWidth="1"/>
    <col min="8" max="8" width="19.00390625" style="31" customWidth="1"/>
    <col min="9" max="9" width="1.8515625" style="31" customWidth="1"/>
    <col min="10" max="10" width="12.57421875" style="31" customWidth="1"/>
    <col min="11" max="16384" width="6.421875" style="31" customWidth="1"/>
  </cols>
  <sheetData>
    <row r="1" spans="1:10" ht="18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3:9" ht="15">
      <c r="C3" s="32"/>
      <c r="G3" s="32"/>
      <c r="I3" s="32"/>
    </row>
    <row r="4" spans="1:10" ht="15.7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tr">
        <f>'CF'!A5</f>
        <v>FOR THE PERIOD ENDED 30 SEPTEMBER 2011</v>
      </c>
      <c r="B5" s="33"/>
      <c r="C5" s="34"/>
      <c r="D5" s="33"/>
      <c r="E5" s="33"/>
      <c r="F5" s="33"/>
      <c r="G5" s="33"/>
      <c r="H5" s="33"/>
      <c r="I5" s="30"/>
      <c r="J5" s="30"/>
    </row>
    <row r="6" spans="3:9" ht="15">
      <c r="C6" s="32"/>
      <c r="G6" s="32"/>
      <c r="I6" s="32"/>
    </row>
    <row r="7" spans="3:9" ht="15">
      <c r="C7" s="32"/>
      <c r="G7" s="32"/>
      <c r="I7" s="32"/>
    </row>
    <row r="8" spans="3:9" ht="15.75">
      <c r="C8" s="32"/>
      <c r="D8" s="84" t="s">
        <v>86</v>
      </c>
      <c r="E8" s="84"/>
      <c r="F8" s="84"/>
      <c r="G8" s="84"/>
      <c r="H8" s="84"/>
      <c r="I8" s="32"/>
    </row>
    <row r="9" spans="2:10" ht="15">
      <c r="B9" s="35"/>
      <c r="C9" s="36"/>
      <c r="D9" s="35"/>
      <c r="E9" s="35"/>
      <c r="F9" s="35"/>
      <c r="G9" s="36"/>
      <c r="H9" s="35"/>
      <c r="I9" s="36"/>
      <c r="J9" s="35"/>
    </row>
    <row r="10" spans="2:10" ht="15.75">
      <c r="B10" s="8" t="s">
        <v>39</v>
      </c>
      <c r="C10" s="8"/>
      <c r="D10" s="8" t="s">
        <v>39</v>
      </c>
      <c r="E10" s="8"/>
      <c r="F10" s="8" t="s">
        <v>74</v>
      </c>
      <c r="G10" s="37"/>
      <c r="H10" s="38" t="s">
        <v>40</v>
      </c>
      <c r="I10" s="37"/>
      <c r="J10" s="37" t="s">
        <v>43</v>
      </c>
    </row>
    <row r="11" spans="2:10" ht="15.75">
      <c r="B11" s="39" t="s">
        <v>41</v>
      </c>
      <c r="C11" s="8"/>
      <c r="D11" s="39" t="s">
        <v>42</v>
      </c>
      <c r="E11" s="8"/>
      <c r="F11" s="39" t="s">
        <v>75</v>
      </c>
      <c r="G11" s="37"/>
      <c r="H11" s="40" t="s">
        <v>48</v>
      </c>
      <c r="I11" s="37"/>
      <c r="J11" s="40" t="s">
        <v>59</v>
      </c>
    </row>
    <row r="12" spans="2:10" ht="15.75">
      <c r="B12" s="38" t="s">
        <v>44</v>
      </c>
      <c r="C12" s="41"/>
      <c r="D12" s="38" t="s">
        <v>44</v>
      </c>
      <c r="E12" s="38"/>
      <c r="F12" s="38" t="s">
        <v>44</v>
      </c>
      <c r="G12" s="41"/>
      <c r="H12" s="38" t="s">
        <v>44</v>
      </c>
      <c r="I12" s="41"/>
      <c r="J12" s="38" t="s">
        <v>44</v>
      </c>
    </row>
    <row r="13" spans="1:9" s="42" customFormat="1" ht="15.75">
      <c r="A13" s="43" t="s">
        <v>107</v>
      </c>
      <c r="C13" s="44"/>
      <c r="G13" s="44"/>
      <c r="I13" s="44"/>
    </row>
    <row r="14" spans="1:9" ht="15">
      <c r="A14" s="45"/>
      <c r="C14" s="32"/>
      <c r="G14" s="32"/>
      <c r="I14" s="32"/>
    </row>
    <row r="15" spans="1:10" ht="15">
      <c r="A15" s="31" t="s">
        <v>99</v>
      </c>
      <c r="B15" s="15">
        <f>B30</f>
        <v>61938</v>
      </c>
      <c r="C15" s="15"/>
      <c r="D15" s="15">
        <v>7283</v>
      </c>
      <c r="E15" s="15"/>
      <c r="F15" s="15">
        <v>22418</v>
      </c>
      <c r="G15" s="15"/>
      <c r="H15" s="15">
        <v>-36015</v>
      </c>
      <c r="I15" s="15"/>
      <c r="J15" s="15">
        <f>SUM(B15:H15)</f>
        <v>55624</v>
      </c>
    </row>
    <row r="16" spans="2:10" ht="1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31" t="s">
        <v>110</v>
      </c>
      <c r="B17" s="15">
        <v>0</v>
      </c>
      <c r="C17" s="15"/>
      <c r="D17" s="15">
        <v>0</v>
      </c>
      <c r="E17" s="15"/>
      <c r="F17" s="15">
        <v>0</v>
      </c>
      <c r="G17" s="15"/>
      <c r="H17" s="15">
        <f>'P&amp;L'!I37</f>
        <v>4019</v>
      </c>
      <c r="I17" s="15"/>
      <c r="J17" s="15">
        <f>SUM(B17:H17)</f>
        <v>4019</v>
      </c>
    </row>
    <row r="18" spans="1:10" ht="15">
      <c r="A18" s="48"/>
      <c r="B18" s="46"/>
      <c r="C18" s="47"/>
      <c r="D18" s="46"/>
      <c r="E18" s="46"/>
      <c r="F18" s="46"/>
      <c r="G18" s="47"/>
      <c r="H18" s="46"/>
      <c r="I18" s="47"/>
      <c r="J18" s="46"/>
    </row>
    <row r="19" spans="1:10" ht="15.75" thickBot="1">
      <c r="A19" s="31" t="s">
        <v>100</v>
      </c>
      <c r="B19" s="49">
        <f>SUM(B15:B18)</f>
        <v>61938</v>
      </c>
      <c r="C19" s="47"/>
      <c r="D19" s="49">
        <f>SUM(D15:D18)</f>
        <v>7283</v>
      </c>
      <c r="E19" s="47"/>
      <c r="F19" s="49">
        <f>SUM(F15:F18)</f>
        <v>22418</v>
      </c>
      <c r="G19" s="47"/>
      <c r="H19" s="49">
        <f>SUM(H15:H18)</f>
        <v>-31996</v>
      </c>
      <c r="I19" s="47"/>
      <c r="J19" s="49">
        <f>SUM(J15:J18)</f>
        <v>59643</v>
      </c>
    </row>
    <row r="20" ht="15.75" thickTop="1">
      <c r="J20" s="26"/>
    </row>
    <row r="21" ht="15">
      <c r="H21" s="46"/>
    </row>
    <row r="22" spans="1:9" ht="15.75">
      <c r="A22" s="43" t="s">
        <v>108</v>
      </c>
      <c r="C22" s="32"/>
      <c r="G22" s="32"/>
      <c r="I22" s="32"/>
    </row>
    <row r="23" spans="1:9" ht="15">
      <c r="A23" s="45"/>
      <c r="C23" s="32"/>
      <c r="G23" s="32"/>
      <c r="I23" s="32"/>
    </row>
    <row r="24" spans="1:10" ht="15">
      <c r="A24" s="31" t="str">
        <f>+A15</f>
        <v>Balance at beginning of period</v>
      </c>
      <c r="B24" s="15">
        <v>61938</v>
      </c>
      <c r="C24" s="15"/>
      <c r="D24" s="15">
        <v>7283</v>
      </c>
      <c r="E24" s="15"/>
      <c r="F24" s="15">
        <v>22418</v>
      </c>
      <c r="G24" s="15"/>
      <c r="H24" s="15">
        <v>-35041</v>
      </c>
      <c r="I24" s="15"/>
      <c r="J24" s="15">
        <f>SUM(B24:H24)</f>
        <v>56598</v>
      </c>
    </row>
    <row r="25" spans="2:10" ht="15">
      <c r="B25" s="46"/>
      <c r="C25" s="47"/>
      <c r="D25" s="57"/>
      <c r="E25" s="57"/>
      <c r="F25" s="57"/>
      <c r="G25" s="47"/>
      <c r="H25" s="46"/>
      <c r="I25" s="47"/>
      <c r="J25" s="46"/>
    </row>
    <row r="26" spans="1:10" ht="15">
      <c r="A26" s="31" t="s">
        <v>88</v>
      </c>
      <c r="B26" s="4">
        <v>0</v>
      </c>
      <c r="C26" s="15"/>
      <c r="D26" s="82">
        <v>0</v>
      </c>
      <c r="E26" s="82"/>
      <c r="F26" s="82">
        <v>0</v>
      </c>
      <c r="G26" s="15"/>
      <c r="H26" s="4">
        <v>3025</v>
      </c>
      <c r="I26" s="47"/>
      <c r="J26" s="15">
        <f>SUM(B26:H26)</f>
        <v>3025</v>
      </c>
    </row>
    <row r="27" spans="2:10" ht="15">
      <c r="B27" s="46"/>
      <c r="C27" s="47"/>
      <c r="D27" s="57"/>
      <c r="E27" s="57"/>
      <c r="F27" s="57"/>
      <c r="G27" s="47"/>
      <c r="H27" s="46"/>
      <c r="I27" s="47"/>
      <c r="J27" s="46"/>
    </row>
    <row r="28" spans="1:10" ht="15">
      <c r="A28" s="31" t="s">
        <v>101</v>
      </c>
      <c r="B28" s="15">
        <v>0</v>
      </c>
      <c r="C28" s="15"/>
      <c r="D28" s="15">
        <v>0</v>
      </c>
      <c r="E28" s="15"/>
      <c r="F28" s="15">
        <v>0</v>
      </c>
      <c r="G28" s="15"/>
      <c r="H28" s="15">
        <f>'P&amp;L'!K37</f>
        <v>-4992</v>
      </c>
      <c r="I28" s="47"/>
      <c r="J28" s="15">
        <f>SUM(B28:H28)</f>
        <v>-4992</v>
      </c>
    </row>
    <row r="29" spans="1:10" ht="15">
      <c r="A29" s="48"/>
      <c r="B29" s="46"/>
      <c r="C29" s="47"/>
      <c r="D29" s="46"/>
      <c r="E29" s="46"/>
      <c r="F29" s="46"/>
      <c r="G29" s="47"/>
      <c r="H29" s="46"/>
      <c r="I29" s="47"/>
      <c r="J29" s="46"/>
    </row>
    <row r="30" spans="1:10" ht="15.75" thickBot="1">
      <c r="A30" s="31" t="str">
        <f>A19</f>
        <v>Balance at end of period</v>
      </c>
      <c r="B30" s="49">
        <f>SUM(B24:B29)</f>
        <v>61938</v>
      </c>
      <c r="C30" s="47"/>
      <c r="D30" s="49">
        <f>SUM(D24:D29)</f>
        <v>7283</v>
      </c>
      <c r="E30" s="47"/>
      <c r="F30" s="29">
        <f>SUM(F24:F29)</f>
        <v>22418</v>
      </c>
      <c r="G30" s="47"/>
      <c r="H30" s="49">
        <f>SUM(H24:H29)</f>
        <v>-37008</v>
      </c>
      <c r="I30" s="47"/>
      <c r="J30" s="49">
        <f>SUM(J24:J29)</f>
        <v>54631</v>
      </c>
    </row>
    <row r="31" ht="15.75" thickTop="1">
      <c r="J31" s="46"/>
    </row>
    <row r="32" ht="15">
      <c r="J32" s="46"/>
    </row>
    <row r="34" spans="2:10" ht="15">
      <c r="B34" s="46"/>
      <c r="C34" s="47"/>
      <c r="D34" s="46"/>
      <c r="E34" s="46"/>
      <c r="F34" s="46"/>
      <c r="G34" s="47"/>
      <c r="H34" s="46"/>
      <c r="I34" s="47"/>
      <c r="J34" s="46"/>
    </row>
    <row r="35" spans="2:10" ht="15">
      <c r="B35" s="46"/>
      <c r="C35" s="47"/>
      <c r="D35" s="46"/>
      <c r="E35" s="46"/>
      <c r="F35" s="46"/>
      <c r="G35" s="47"/>
      <c r="H35" s="46"/>
      <c r="I35" s="47"/>
      <c r="J35" s="46"/>
    </row>
    <row r="37" ht="15.75">
      <c r="A37" s="50"/>
    </row>
    <row r="38" ht="15.75">
      <c r="A38" s="51"/>
    </row>
  </sheetData>
  <mergeCells count="1">
    <mergeCell ref="D8:H8"/>
  </mergeCells>
  <printOptions/>
  <pageMargins left="0.3937007874015748" right="0" top="0.7874015748031497" bottom="0" header="0.5118110236220472" footer="0.5118110236220472"/>
  <pageSetup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B842ZHX</cp:lastModifiedBy>
  <cp:lastPrinted>2011-11-23T02:44:59Z</cp:lastPrinted>
  <dcterms:created xsi:type="dcterms:W3CDTF">2004-11-09T04:00:08Z</dcterms:created>
  <dcterms:modified xsi:type="dcterms:W3CDTF">2011-11-29T07:20:19Z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-2008652613</vt:i4>
  </property>
  <property fmtid="{D5CDD505-2E9C-101B-9397-08002B2CF9AE}" pid="3" name="_EmailSubject">
    <vt:lpwstr>Kia Lim - 3rd Qtr Announcement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ReviewingToolsShownOnce">
    <vt:lpwstr/>
  </property>
</Properties>
</file>